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17120" yWindow="-22160" windowWidth="1864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F15" i="1"/>
  <c r="F12" i="1"/>
  <c r="D10" i="1"/>
  <c r="K6" i="1"/>
  <c r="K7" i="1"/>
  <c r="K8" i="1"/>
  <c r="K9" i="1"/>
  <c r="K10" i="1"/>
  <c r="K11" i="1"/>
  <c r="K12" i="1"/>
  <c r="K13" i="1"/>
  <c r="K14" i="1"/>
  <c r="K15" i="1"/>
  <c r="L15" i="1"/>
  <c r="F13" i="1"/>
  <c r="F14" i="1"/>
  <c r="F6" i="1"/>
  <c r="F7" i="1"/>
  <c r="F8" i="1"/>
  <c r="F9" i="1"/>
  <c r="F10" i="1"/>
  <c r="F11" i="1"/>
  <c r="L17" i="1"/>
  <c r="K17" i="1"/>
</calcChain>
</file>

<file path=xl/sharedStrings.xml><?xml version="1.0" encoding="utf-8"?>
<sst xmlns="http://schemas.openxmlformats.org/spreadsheetml/2006/main" count="33" uniqueCount="31">
  <si>
    <t>5" for private inside wall</t>
  </si>
  <si>
    <t>2.5" for shared inside wall</t>
  </si>
  <si>
    <t>EW'</t>
  </si>
  <si>
    <t>EW"</t>
  </si>
  <si>
    <t>NS'</t>
  </si>
  <si>
    <t>NS"</t>
  </si>
  <si>
    <t>ActualSF</t>
  </si>
  <si>
    <t>EW+walls'</t>
  </si>
  <si>
    <t>EW+walls"</t>
  </si>
  <si>
    <t>NS+walls'</t>
  </si>
  <si>
    <t>NS+walls"</t>
  </si>
  <si>
    <t>SF calculator</t>
  </si>
  <si>
    <t>Floor Plan (inner wall measurement)</t>
  </si>
  <si>
    <t>SF</t>
  </si>
  <si>
    <t>including interior/exterior walls' SF</t>
  </si>
  <si>
    <t>NET (add 15% common)</t>
  </si>
  <si>
    <t>TOTAL</t>
  </si>
  <si>
    <t>Usable Space</t>
  </si>
  <si>
    <t>Gross Space</t>
  </si>
  <si>
    <t>Kitchen</t>
  </si>
  <si>
    <t>updated 5/6/2020 12:30pm</t>
  </si>
  <si>
    <t>527 Old Northwest Hwy</t>
  </si>
  <si>
    <t>Reception</t>
  </si>
  <si>
    <t>Open Bullpen</t>
  </si>
  <si>
    <t>Private Rm</t>
  </si>
  <si>
    <t>Private Rm window</t>
  </si>
  <si>
    <t>Private closet</t>
  </si>
  <si>
    <t>6 windows</t>
  </si>
  <si>
    <t>Hall</t>
  </si>
  <si>
    <t>10" for outside wall</t>
  </si>
  <si>
    <t>Rentable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</si>
</sst>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0" fillId="2" borderId="0" xfId="0" applyFill="1"/>
    <xf numFmtId="0" fontId="0" fillId="0" borderId="4" xfId="0" applyBorder="1"/>
    <xf numFmtId="0" fontId="0" fillId="2" borderId="4" xfId="0" applyFill="1" applyBorder="1"/>
    <xf numFmtId="0" fontId="0" fillId="3" borderId="1" xfId="0" applyFill="1" applyBorder="1"/>
    <xf numFmtId="0" fontId="0" fillId="0" borderId="5" xfId="0" applyBorder="1"/>
    <xf numFmtId="0" fontId="0" fillId="0" borderId="1" xfId="0" applyBorder="1"/>
    <xf numFmtId="164" fontId="0" fillId="3" borderId="1" xfId="0" applyNumberFormat="1" applyFill="1" applyBorder="1"/>
    <xf numFmtId="1" fontId="0" fillId="0" borderId="1" xfId="0" applyNumberFormat="1" applyBorder="1"/>
    <xf numFmtId="1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164" fontId="0" fillId="5" borderId="1" xfId="0" applyNumberFormat="1" applyFill="1" applyBorder="1"/>
    <xf numFmtId="1" fontId="0" fillId="5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/>
    <xf numFmtId="164" fontId="0" fillId="2" borderId="1" xfId="0" applyNumberFormat="1" applyFill="1" applyBorder="1"/>
    <xf numFmtId="0" fontId="4" fillId="3" borderId="1" xfId="0" applyFont="1" applyFill="1" applyBorder="1"/>
    <xf numFmtId="9" fontId="0" fillId="4" borderId="1" xfId="33" applyFont="1" applyFill="1" applyBorder="1"/>
    <xf numFmtId="9" fontId="0" fillId="4" borderId="0" xfId="33" applyFont="1" applyFill="1"/>
    <xf numFmtId="164" fontId="4" fillId="5" borderId="1" xfId="0" applyNumberFormat="1" applyFont="1" applyFill="1" applyBorder="1"/>
    <xf numFmtId="1" fontId="4" fillId="0" borderId="1" xfId="0" applyNumberFormat="1" applyFont="1" applyBorder="1"/>
    <xf numFmtId="1" fontId="0" fillId="2" borderId="1" xfId="0" applyNumberFormat="1" applyFill="1" applyBorder="1"/>
    <xf numFmtId="164" fontId="0" fillId="6" borderId="1" xfId="0" applyNumberFormat="1" applyFill="1" applyBorder="1"/>
    <xf numFmtId="164" fontId="0" fillId="6" borderId="1" xfId="0" applyNumberFormat="1" applyFont="1" applyFill="1" applyBorder="1"/>
    <xf numFmtId="1" fontId="0" fillId="3" borderId="1" xfId="0" applyNumberFormat="1" applyFill="1" applyBorder="1"/>
    <xf numFmtId="164" fontId="4" fillId="6" borderId="1" xfId="0" applyNumberFormat="1" applyFont="1" applyFill="1" applyBorder="1"/>
  </cellXfs>
  <cellStyles count="46">
    <cellStyle name="Followed Hyperlink" xfId="10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2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9" builtinId="8" hidden="1"/>
    <cellStyle name="Hyperlink" xfId="7" builtinId="8" hidden="1"/>
    <cellStyle name="Hyperlink" xfId="1" builtinId="8" hidden="1"/>
    <cellStyle name="Hyperlink" xfId="5" builtinId="8" hidden="1"/>
    <cellStyle name="Hyperlink" xfId="3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Percent" xfId="3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M17" sqref="M17"/>
    </sheetView>
  </sheetViews>
  <sheetFormatPr baseColWidth="10" defaultColWidth="11" defaultRowHeight="15" x14ac:dyDescent="0"/>
  <cols>
    <col min="1" max="1" width="17.5" customWidth="1"/>
    <col min="2" max="5" width="7.33203125" customWidth="1"/>
    <col min="6" max="6" width="9.1640625" customWidth="1"/>
    <col min="7" max="11" width="7.33203125" customWidth="1"/>
    <col min="12" max="12" width="9.5" customWidth="1"/>
  </cols>
  <sheetData>
    <row r="1" spans="1:13">
      <c r="A1" s="1">
        <v>304</v>
      </c>
      <c r="B1" s="1" t="s">
        <v>20</v>
      </c>
      <c r="C1" s="1"/>
      <c r="D1" s="1"/>
      <c r="E1" s="1"/>
      <c r="F1" s="2"/>
      <c r="G1" s="3" t="s">
        <v>0</v>
      </c>
      <c r="H1" s="4"/>
      <c r="I1" s="4"/>
      <c r="J1" s="4"/>
      <c r="K1" s="5"/>
      <c r="L1" s="6"/>
    </row>
    <row r="2" spans="1:13">
      <c r="A2" s="1" t="s">
        <v>21</v>
      </c>
      <c r="B2" s="1"/>
      <c r="C2" s="1"/>
      <c r="D2" s="1"/>
      <c r="E2" s="1"/>
      <c r="F2" s="2"/>
      <c r="G2" s="3" t="s">
        <v>1</v>
      </c>
      <c r="H2" s="4"/>
      <c r="I2" s="4"/>
      <c r="J2" s="4"/>
      <c r="K2" s="5"/>
      <c r="L2" s="6"/>
    </row>
    <row r="3" spans="1:13">
      <c r="A3" s="1"/>
      <c r="B3" s="1"/>
      <c r="C3" s="1"/>
      <c r="D3" s="1"/>
      <c r="E3" s="1"/>
      <c r="F3" s="2"/>
      <c r="G3" s="7" t="s">
        <v>29</v>
      </c>
      <c r="H3" s="8"/>
      <c r="I3" s="8"/>
      <c r="J3" s="8"/>
      <c r="K3" s="5"/>
      <c r="L3" s="6"/>
    </row>
    <row r="4" spans="1:13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6</v>
      </c>
    </row>
    <row r="5" spans="1:13">
      <c r="A5" s="9" t="s">
        <v>11</v>
      </c>
      <c r="B5" s="9"/>
      <c r="C5" s="9" t="s">
        <v>12</v>
      </c>
      <c r="D5" s="9"/>
      <c r="E5" s="9"/>
      <c r="F5" s="9" t="s">
        <v>13</v>
      </c>
      <c r="G5" s="1"/>
      <c r="H5" s="1" t="s">
        <v>14</v>
      </c>
      <c r="I5" s="1"/>
      <c r="J5" s="1"/>
      <c r="K5" s="11" t="s">
        <v>13</v>
      </c>
      <c r="L5" t="s">
        <v>15</v>
      </c>
    </row>
    <row r="6" spans="1:13">
      <c r="A6" s="9" t="s">
        <v>19</v>
      </c>
      <c r="B6" s="16">
        <v>10</v>
      </c>
      <c r="C6" s="12">
        <v>7</v>
      </c>
      <c r="D6" s="12">
        <v>11</v>
      </c>
      <c r="E6" s="12">
        <v>1</v>
      </c>
      <c r="F6" s="17">
        <f t="shared" ref="F6" si="0">(B6*12+C6)*(D6*12+E6)/144</f>
        <v>117.29861111111111</v>
      </c>
      <c r="G6" s="21"/>
      <c r="H6" s="21"/>
      <c r="I6" s="21"/>
      <c r="J6" s="21"/>
      <c r="K6" s="13">
        <f t="shared" ref="K6" si="1">(G6*12+H6)*(I6*12+J6)/144</f>
        <v>0</v>
      </c>
    </row>
    <row r="7" spans="1:13">
      <c r="A7" s="9" t="s">
        <v>22</v>
      </c>
      <c r="B7" s="16">
        <v>12</v>
      </c>
      <c r="C7" s="12">
        <v>3</v>
      </c>
      <c r="D7" s="12">
        <v>10</v>
      </c>
      <c r="E7" s="12">
        <v>4</v>
      </c>
      <c r="F7" s="17">
        <f t="shared" ref="F7:F14" si="2">(B7*12+C7)*(D7*12+E7)/144</f>
        <v>126.58333333333333</v>
      </c>
      <c r="G7" s="21"/>
      <c r="H7" s="21"/>
      <c r="I7" s="21"/>
      <c r="J7" s="21"/>
      <c r="K7" s="13">
        <f t="shared" ref="K7:K11" si="3">(G7*12+H7)*(I7*12+J7)/144</f>
        <v>0</v>
      </c>
    </row>
    <row r="8" spans="1:13">
      <c r="A8" s="22" t="s">
        <v>23</v>
      </c>
      <c r="B8" s="12">
        <v>24</v>
      </c>
      <c r="C8" s="12">
        <v>1</v>
      </c>
      <c r="D8" s="12">
        <v>16</v>
      </c>
      <c r="E8" s="12">
        <v>1</v>
      </c>
      <c r="F8" s="17">
        <f t="shared" si="2"/>
        <v>387.34027777777777</v>
      </c>
      <c r="G8" s="21"/>
      <c r="H8" s="21"/>
      <c r="I8" s="21"/>
      <c r="J8" s="21"/>
      <c r="K8" s="26">
        <f t="shared" si="3"/>
        <v>0</v>
      </c>
    </row>
    <row r="9" spans="1:13">
      <c r="A9" s="9" t="s">
        <v>24</v>
      </c>
      <c r="B9" s="25">
        <v>13</v>
      </c>
      <c r="C9" s="25">
        <v>6</v>
      </c>
      <c r="D9" s="25">
        <v>16</v>
      </c>
      <c r="E9" s="25">
        <v>0</v>
      </c>
      <c r="F9" s="17">
        <f t="shared" si="2"/>
        <v>216</v>
      </c>
      <c r="G9" s="21"/>
      <c r="H9" s="21"/>
      <c r="I9" s="21"/>
      <c r="J9" s="21"/>
      <c r="K9" s="26">
        <f t="shared" si="3"/>
        <v>0</v>
      </c>
    </row>
    <row r="10" spans="1:13">
      <c r="A10" s="9" t="s">
        <v>25</v>
      </c>
      <c r="B10" s="16">
        <v>8</v>
      </c>
      <c r="C10" s="12">
        <v>3</v>
      </c>
      <c r="D10" s="12">
        <f>24-16</f>
        <v>8</v>
      </c>
      <c r="E10" s="12">
        <v>2</v>
      </c>
      <c r="F10" s="17">
        <f t="shared" si="2"/>
        <v>67.375</v>
      </c>
      <c r="G10" s="21"/>
      <c r="H10" s="21"/>
      <c r="I10" s="21"/>
      <c r="J10" s="21"/>
      <c r="K10" s="13">
        <f t="shared" si="3"/>
        <v>0</v>
      </c>
    </row>
    <row r="11" spans="1:13">
      <c r="A11" s="9" t="s">
        <v>26</v>
      </c>
      <c r="B11" s="31">
        <v>3</v>
      </c>
      <c r="C11" s="31">
        <v>0</v>
      </c>
      <c r="D11" s="31">
        <v>7</v>
      </c>
      <c r="E11" s="31">
        <v>0</v>
      </c>
      <c r="F11" s="17">
        <f t="shared" si="2"/>
        <v>21</v>
      </c>
      <c r="G11" s="21"/>
      <c r="H11" s="21"/>
      <c r="I11" s="21"/>
      <c r="J11" s="21"/>
      <c r="K11" s="13">
        <f t="shared" si="3"/>
        <v>0</v>
      </c>
    </row>
    <row r="12" spans="1:13">
      <c r="A12" s="9" t="s">
        <v>27</v>
      </c>
      <c r="B12" s="29">
        <v>3</v>
      </c>
      <c r="C12" s="29">
        <v>3</v>
      </c>
      <c r="D12" s="29">
        <v>4</v>
      </c>
      <c r="E12" s="29">
        <v>0</v>
      </c>
      <c r="F12" s="17">
        <f>(B12*12+C12)*(D12*12+E12)/144*6</f>
        <v>78</v>
      </c>
      <c r="G12" s="21"/>
      <c r="H12" s="21"/>
      <c r="I12" s="21"/>
      <c r="J12" s="21"/>
      <c r="K12" s="27">
        <f t="shared" ref="K12:K14" si="4">(G12*12+H12)*(I12*12+J12)/144</f>
        <v>0</v>
      </c>
    </row>
    <row r="13" spans="1:13">
      <c r="A13" s="9" t="s">
        <v>28</v>
      </c>
      <c r="B13" s="28">
        <v>3</v>
      </c>
      <c r="C13" s="28">
        <v>3</v>
      </c>
      <c r="D13" s="28">
        <v>16</v>
      </c>
      <c r="E13" s="28">
        <v>0</v>
      </c>
      <c r="F13" s="30">
        <f t="shared" si="2"/>
        <v>52</v>
      </c>
      <c r="G13" s="21"/>
      <c r="H13" s="21"/>
      <c r="I13" s="21"/>
      <c r="J13" s="21"/>
      <c r="K13" s="27">
        <f t="shared" si="4"/>
        <v>0</v>
      </c>
    </row>
    <row r="14" spans="1:13">
      <c r="A14" s="9"/>
      <c r="B14" s="12"/>
      <c r="C14" s="12"/>
      <c r="D14" s="12"/>
      <c r="E14" s="12"/>
      <c r="F14" s="17">
        <f t="shared" si="2"/>
        <v>0</v>
      </c>
      <c r="G14" s="21"/>
      <c r="H14" s="21"/>
      <c r="I14" s="21"/>
      <c r="J14" s="21"/>
      <c r="K14" s="27">
        <f t="shared" si="4"/>
        <v>0</v>
      </c>
    </row>
    <row r="15" spans="1:13" s="20" customFormat="1">
      <c r="A15" s="18" t="s">
        <v>16</v>
      </c>
      <c r="B15" s="18"/>
      <c r="C15" s="18"/>
      <c r="D15" s="18"/>
      <c r="E15" s="18"/>
      <c r="F15" s="14">
        <f>SUM(F6:F14)</f>
        <v>1065.5972222222222</v>
      </c>
      <c r="G15" s="18"/>
      <c r="H15" s="19"/>
      <c r="I15" s="19"/>
      <c r="J15" s="19"/>
      <c r="K15" s="14">
        <f>SUM(K6:K12)</f>
        <v>0</v>
      </c>
      <c r="L15" s="14">
        <f>K15*1.15</f>
        <v>0</v>
      </c>
    </row>
    <row r="16" spans="1:13" s="20" customFormat="1">
      <c r="A16" s="18"/>
      <c r="B16" s="18"/>
      <c r="C16" s="18"/>
      <c r="D16" s="18"/>
      <c r="E16" s="18"/>
      <c r="F16" s="14" t="s">
        <v>17</v>
      </c>
      <c r="G16" s="18"/>
      <c r="H16" s="19"/>
      <c r="I16" s="19"/>
      <c r="J16" s="19"/>
      <c r="K16" s="14" t="s">
        <v>30</v>
      </c>
      <c r="L16" s="15" t="s">
        <v>18</v>
      </c>
      <c r="M16" s="20">
        <f>F15*1.3</f>
        <v>1385.276388888889</v>
      </c>
    </row>
    <row r="17" spans="1:12" s="20" customFormat="1">
      <c r="A17" s="18"/>
      <c r="B17" s="18"/>
      <c r="C17" s="18"/>
      <c r="D17" s="18"/>
      <c r="E17" s="18"/>
      <c r="F17" s="14"/>
      <c r="G17" s="18"/>
      <c r="H17" s="19"/>
      <c r="I17" s="19"/>
      <c r="J17" s="19"/>
      <c r="K17" s="23">
        <f>K15/F15</f>
        <v>0</v>
      </c>
      <c r="L17" s="24">
        <f>L15/F15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Alix</dc:creator>
  <cp:keywords/>
  <dc:description/>
  <cp:lastModifiedBy>Alix</cp:lastModifiedBy>
  <cp:revision/>
  <dcterms:created xsi:type="dcterms:W3CDTF">2019-10-29T19:47:37Z</dcterms:created>
  <dcterms:modified xsi:type="dcterms:W3CDTF">2020-06-17T14:19:11Z</dcterms:modified>
  <cp:category/>
  <cp:contentStatus/>
</cp:coreProperties>
</file>